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2-23\Facility Management\Security\FOR Publication\"/>
    </mc:Choice>
  </mc:AlternateContent>
  <xr:revisionPtr revIDLastSave="0" documentId="13_ncr:1_{227A4194-582F-40C7-8A37-235CBE92F488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SBD 3,1 Head Office" sheetId="1" r:id="rId1"/>
    <sheet name="SBD 3,1 Trevenna" sheetId="2" r:id="rId2"/>
    <sheet name="SBD 3,1 Tools" sheetId="3" r:id="rId3"/>
    <sheet name="GRAND TO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H32" i="3" s="1"/>
  <c r="F16" i="3"/>
  <c r="H16" i="3" s="1"/>
  <c r="F13" i="2"/>
  <c r="H13" i="2" s="1"/>
  <c r="F14" i="2"/>
  <c r="H14" i="2" s="1"/>
  <c r="F15" i="2"/>
  <c r="H15" i="2" s="1"/>
  <c r="F16" i="2"/>
  <c r="H16" i="2" s="1"/>
  <c r="I16" i="2" s="1"/>
  <c r="F33" i="3"/>
  <c r="H33" i="3" s="1"/>
  <c r="F31" i="3"/>
  <c r="H31" i="3" s="1"/>
  <c r="F15" i="3"/>
  <c r="H15" i="3" s="1"/>
  <c r="F14" i="3"/>
  <c r="H14" i="3" s="1"/>
  <c r="F12" i="2"/>
  <c r="H12" i="2" s="1"/>
  <c r="I32" i="3" l="1"/>
  <c r="J32" i="3" s="1"/>
  <c r="I16" i="3"/>
  <c r="J16" i="3" s="1"/>
  <c r="J16" i="2"/>
  <c r="I31" i="3"/>
  <c r="J31" i="3" s="1"/>
  <c r="I33" i="3"/>
  <c r="J33" i="3" s="1"/>
  <c r="I14" i="3"/>
  <c r="J14" i="3" s="1"/>
  <c r="I15" i="3"/>
  <c r="J15" i="3" s="1"/>
  <c r="I13" i="2"/>
  <c r="J13" i="2" s="1"/>
  <c r="I15" i="2"/>
  <c r="J15" i="2" s="1"/>
  <c r="I14" i="2"/>
  <c r="J14" i="2" s="1"/>
  <c r="I12" i="2"/>
  <c r="J12" i="2" s="1"/>
  <c r="J17" i="3" l="1"/>
  <c r="J19" i="3" s="1"/>
  <c r="J21" i="3" s="1"/>
  <c r="J23" i="3" s="1"/>
  <c r="J25" i="3" s="1"/>
  <c r="J34" i="3"/>
  <c r="J17" i="2"/>
  <c r="J26" i="3" l="1"/>
  <c r="J36" i="3"/>
  <c r="J38" i="3" s="1"/>
  <c r="J40" i="3" s="1"/>
  <c r="J42" i="3" s="1"/>
  <c r="J19" i="2"/>
  <c r="J21" i="2" s="1"/>
  <c r="J23" i="2" s="1"/>
  <c r="J25" i="2" s="1"/>
  <c r="J43" i="3" l="1"/>
  <c r="J45" i="3" s="1"/>
  <c r="B16" i="4" s="1"/>
  <c r="J26" i="2"/>
  <c r="B15" i="4" s="1"/>
  <c r="F13" i="1" l="1"/>
  <c r="F14" i="1"/>
  <c r="F15" i="1"/>
  <c r="F16" i="1"/>
  <c r="F17" i="1"/>
  <c r="F18" i="1"/>
  <c r="F19" i="1"/>
  <c r="F20" i="1"/>
  <c r="F21" i="1"/>
  <c r="F22" i="1"/>
  <c r="F23" i="1"/>
  <c r="F24" i="1"/>
  <c r="H13" i="1" l="1"/>
  <c r="H14" i="1"/>
  <c r="H15" i="1"/>
  <c r="H16" i="1"/>
  <c r="H17" i="1"/>
  <c r="H18" i="1"/>
  <c r="H19" i="1"/>
  <c r="H20" i="1"/>
  <c r="H21" i="1"/>
  <c r="H22" i="1"/>
  <c r="H23" i="1"/>
  <c r="H24" i="1"/>
  <c r="F12" i="1"/>
  <c r="H12" i="1" s="1"/>
  <c r="I22" i="1" l="1"/>
  <c r="J22" i="1" s="1"/>
  <c r="I18" i="1"/>
  <c r="J18" i="1" s="1"/>
  <c r="I23" i="1"/>
  <c r="J23" i="1" s="1"/>
  <c r="I15" i="1"/>
  <c r="J15" i="1" s="1"/>
  <c r="I21" i="1"/>
  <c r="J21" i="1" s="1"/>
  <c r="I14" i="1"/>
  <c r="J14" i="1" s="1"/>
  <c r="I13" i="1"/>
  <c r="J13" i="1" s="1"/>
  <c r="I12" i="1"/>
  <c r="J12" i="1" s="1"/>
  <c r="I19" i="1"/>
  <c r="J19" i="1" s="1"/>
  <c r="I17" i="1"/>
  <c r="J17" i="1" s="1"/>
  <c r="I16" i="1"/>
  <c r="J16" i="1" s="1"/>
  <c r="I24" i="1"/>
  <c r="J24" i="1" s="1"/>
  <c r="I20" i="1"/>
  <c r="J20" i="1" s="1"/>
  <c r="J25" i="1" l="1"/>
  <c r="J27" i="1" s="1"/>
  <c r="J29" i="1" s="1"/>
  <c r="J31" i="1" s="1"/>
  <c r="J33" i="1" s="1"/>
  <c r="J34" i="1" l="1"/>
  <c r="B14" i="4" s="1"/>
  <c r="B17" i="4" s="1"/>
</calcChain>
</file>

<file path=xl/sharedStrings.xml><?xml version="1.0" encoding="utf-8"?>
<sst xmlns="http://schemas.openxmlformats.org/spreadsheetml/2006/main" count="161" uniqueCount="66">
  <si>
    <t>Rate</t>
  </si>
  <si>
    <t>Shift</t>
  </si>
  <si>
    <t>Description</t>
  </si>
  <si>
    <t>Grade</t>
  </si>
  <si>
    <t>Mon to Friday</t>
  </si>
  <si>
    <t>Unarmed Security Officer for Day Shift</t>
  </si>
  <si>
    <t>C</t>
  </si>
  <si>
    <t>Unarmed Security Officer for Night Shift</t>
  </si>
  <si>
    <t>Shift supervisor (Day shift)</t>
  </si>
  <si>
    <t>B</t>
  </si>
  <si>
    <t>Shift supervisor (Night shift)</t>
  </si>
  <si>
    <t>Site Supervisor (Day Shift)</t>
  </si>
  <si>
    <t>A</t>
  </si>
  <si>
    <t>Weekends &amp; Public Holidays</t>
  </si>
  <si>
    <t xml:space="preserve">Unarmed Security Officer for Night Shift </t>
  </si>
  <si>
    <t>Security equipment / tools to be provided</t>
  </si>
  <si>
    <t>Base radio/PTT with charger</t>
  </si>
  <si>
    <t>Visitor Management system scanner</t>
  </si>
  <si>
    <t>annual price escalation in % for Y2</t>
  </si>
  <si>
    <t>Total for year 2</t>
  </si>
  <si>
    <t>Total for year 3</t>
  </si>
  <si>
    <t>Total for year 4</t>
  </si>
  <si>
    <t>Total for year 5</t>
  </si>
  <si>
    <t>annual price escalation in % for Y3</t>
  </si>
  <si>
    <t>annual price escalation in % for Y4</t>
  </si>
  <si>
    <t>annual price escalation in % for Y5</t>
  </si>
  <si>
    <t>TOTAL FOR FIVE YEARS</t>
  </si>
  <si>
    <t>Quantity (A)</t>
  </si>
  <si>
    <t>per Security Officer (B)</t>
  </si>
  <si>
    <t>per month (C ) = A x B</t>
  </si>
  <si>
    <t>Sub-Total per SO ( E ) = C + D</t>
  </si>
  <si>
    <t>Control Room Operators (Night Shif)</t>
  </si>
  <si>
    <t>Control Room Operators (Day shitf)</t>
  </si>
  <si>
    <t>Control Room Operators (Day Shift)</t>
  </si>
  <si>
    <t>Total for year 1</t>
  </si>
  <si>
    <t>Office:   Head Office</t>
  </si>
  <si>
    <t>Overheads (D)</t>
  </si>
  <si>
    <t>Total Cost per annum (Inclusive of VAT) = E + F x 12</t>
  </si>
  <si>
    <t>Total Cost per annum (Inclusive of VAT ) = E + F x 12</t>
  </si>
  <si>
    <t>SBD 3.1</t>
  </si>
  <si>
    <t>Office:  Trevenna</t>
  </si>
  <si>
    <t xml:space="preserve">Cost of service (B) </t>
  </si>
  <si>
    <t>Overheads (D )</t>
  </si>
  <si>
    <t>Cost per month (C)  = B x A</t>
  </si>
  <si>
    <t>Sub-total (E) = C + D</t>
  </si>
  <si>
    <t>Total Cost per annum (Inclusive of VAT) = E+ F x 12</t>
  </si>
  <si>
    <t>VAT ( F ) = E x 15/100</t>
  </si>
  <si>
    <t>Office:   Trevenna</t>
  </si>
  <si>
    <t>SUBTOTAL FOR FIVE YEARS (A)</t>
  </si>
  <si>
    <t>SUBTOTAL FOR FIVE YEARS (B)</t>
  </si>
  <si>
    <t>Head Office SBD 3.1</t>
  </si>
  <si>
    <t>Trevenna  SBD 3.1</t>
  </si>
  <si>
    <t>TOTAL BID AMOUNT</t>
  </si>
  <si>
    <t xml:space="preserve">                                                                                              SBD 3.1</t>
  </si>
  <si>
    <t xml:space="preserve">                                                                                      TOTAL  BID AMOUNT</t>
  </si>
  <si>
    <t>Tools SBD 3.1 ( Head Office and Trevenna)</t>
  </si>
  <si>
    <t>OVERALL COST OF TOOLS FOR FIVE YEARS VAT INCLUSIVE ( = Subtotals A + B)</t>
  </si>
  <si>
    <t>Date:</t>
  </si>
  <si>
    <t>Signature:</t>
  </si>
  <si>
    <t>Hand Held Radios</t>
  </si>
  <si>
    <t>Handheld Radios</t>
  </si>
  <si>
    <t>VAT (F)  = E * 15%/100</t>
  </si>
  <si>
    <t>VAT ( F ) = E x 15%/100</t>
  </si>
  <si>
    <t>NAME OF THE BIDDER:</t>
  </si>
  <si>
    <t>BID NUMBER: GPAA 10/2022</t>
  </si>
  <si>
    <t>CLOSING DATE: 01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</si>
</sst>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#,##0.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2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5" fontId="5" fillId="0" borderId="13" xfId="0" applyNumberFormat="1" applyFont="1" applyBorder="1" applyAlignment="1">
      <alignment vertical="center" wrapText="1"/>
    </xf>
    <xf numFmtId="0" fontId="6" fillId="3" borderId="13" xfId="0" applyFont="1" applyFill="1" applyBorder="1" applyAlignment="1"/>
    <xf numFmtId="0" fontId="6" fillId="0" borderId="16" xfId="0" applyFont="1" applyBorder="1" applyAlignment="1">
      <alignment vertical="center" wrapText="1"/>
    </xf>
    <xf numFmtId="0" fontId="6" fillId="0" borderId="0" xfId="0" applyFont="1"/>
    <xf numFmtId="165" fontId="5" fillId="0" borderId="13" xfId="0" applyNumberFormat="1" applyFont="1" applyBorder="1"/>
    <xf numFmtId="0" fontId="5" fillId="0" borderId="17" xfId="0" applyFont="1" applyBorder="1"/>
    <xf numFmtId="165" fontId="5" fillId="0" borderId="19" xfId="0" applyNumberFormat="1" applyFont="1" applyBorder="1"/>
    <xf numFmtId="0" fontId="8" fillId="0" borderId="0" xfId="0" applyFont="1"/>
    <xf numFmtId="0" fontId="7" fillId="0" borderId="0" xfId="0" applyFont="1"/>
    <xf numFmtId="0" fontId="9" fillId="4" borderId="13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7" fillId="0" borderId="34" xfId="0" applyFont="1" applyBorder="1"/>
    <xf numFmtId="43" fontId="7" fillId="0" borderId="35" xfId="1" applyFont="1" applyBorder="1"/>
    <xf numFmtId="0" fontId="7" fillId="0" borderId="17" xfId="0" applyFont="1" applyBorder="1"/>
    <xf numFmtId="43" fontId="7" fillId="0" borderId="19" xfId="1" applyFont="1" applyBorder="1"/>
    <xf numFmtId="0" fontId="7" fillId="0" borderId="32" xfId="0" applyFont="1" applyBorder="1"/>
    <xf numFmtId="43" fontId="7" fillId="0" borderId="33" xfId="1" applyFont="1" applyBorder="1"/>
    <xf numFmtId="0" fontId="5" fillId="0" borderId="0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4" fontId="5" fillId="3" borderId="21" xfId="0" applyNumberFormat="1" applyFont="1" applyFill="1" applyBorder="1" applyAlignment="1" applyProtection="1">
      <alignment vertical="center" wrapText="1"/>
      <protection locked="0"/>
    </xf>
    <xf numFmtId="165" fontId="5" fillId="3" borderId="13" xfId="0" applyNumberFormat="1" applyFont="1" applyFill="1" applyBorder="1" applyAlignment="1" applyProtection="1">
      <alignment vertical="center" wrapText="1"/>
      <protection locked="0"/>
    </xf>
    <xf numFmtId="9" fontId="5" fillId="3" borderId="13" xfId="2" applyFont="1" applyFill="1" applyBorder="1" applyAlignment="1" applyProtection="1">
      <alignment vertical="center"/>
      <protection locked="0"/>
    </xf>
    <xf numFmtId="9" fontId="5" fillId="3" borderId="13" xfId="2" applyFont="1" applyFill="1" applyBorder="1" applyProtection="1">
      <protection locked="0"/>
    </xf>
    <xf numFmtId="164" fontId="5" fillId="3" borderId="13" xfId="0" applyNumberFormat="1" applyFont="1" applyFill="1" applyBorder="1" applyAlignment="1" applyProtection="1">
      <alignment vertical="center" wrapText="1"/>
      <protection locked="0"/>
    </xf>
    <xf numFmtId="43" fontId="8" fillId="3" borderId="21" xfId="1" applyFont="1" applyFill="1" applyBorder="1" applyAlignment="1" applyProtection="1">
      <alignment vertical="center" wrapText="1"/>
      <protection locked="0"/>
    </xf>
    <xf numFmtId="9" fontId="8" fillId="3" borderId="13" xfId="2" applyFont="1" applyFill="1" applyBorder="1" applyProtection="1">
      <protection locked="0"/>
    </xf>
    <xf numFmtId="9" fontId="8" fillId="3" borderId="13" xfId="2" applyFont="1" applyFill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textRotation="90" wrapText="1"/>
    </xf>
    <xf numFmtId="0" fontId="6" fillId="0" borderId="9" xfId="0" applyFont="1" applyBorder="1" applyAlignment="1">
      <alignment vertical="center" textRotation="90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8" xfId="0" applyFont="1" applyBorder="1" applyAlignment="1">
      <alignment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43" fontId="8" fillId="4" borderId="21" xfId="1" applyFont="1" applyFill="1" applyBorder="1" applyAlignment="1" applyProtection="1">
      <alignment vertical="center" wrapText="1"/>
    </xf>
    <xf numFmtId="43" fontId="8" fillId="4" borderId="21" xfId="1" applyFont="1" applyFill="1" applyBorder="1" applyProtection="1"/>
    <xf numFmtId="0" fontId="8" fillId="4" borderId="11" xfId="0" applyFont="1" applyFill="1" applyBorder="1" applyAlignment="1" applyProtection="1">
      <alignment horizontal="left" vertical="center" wrapText="1"/>
    </xf>
    <xf numFmtId="0" fontId="8" fillId="4" borderId="12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left" vertical="center" wrapText="1"/>
    </xf>
    <xf numFmtId="0" fontId="8" fillId="4" borderId="12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0" xfId="0" applyFont="1" applyFill="1" applyProtection="1"/>
    <xf numFmtId="0" fontId="7" fillId="4" borderId="13" xfId="0" applyFont="1" applyFill="1" applyBorder="1" applyAlignment="1" applyProtection="1">
      <alignment vertical="center" wrapText="1"/>
    </xf>
    <xf numFmtId="43" fontId="7" fillId="4" borderId="13" xfId="0" applyNumberFormat="1" applyFont="1" applyFill="1" applyBorder="1" applyAlignment="1" applyProtection="1">
      <alignment vertical="center" wrapText="1"/>
    </xf>
    <xf numFmtId="0" fontId="8" fillId="3" borderId="11" xfId="0" applyFont="1" applyFill="1" applyBorder="1" applyAlignment="1" applyProtection="1">
      <alignment horizontal="left"/>
    </xf>
    <xf numFmtId="0" fontId="8" fillId="3" borderId="15" xfId="0" applyFont="1" applyFill="1" applyBorder="1" applyAlignment="1" applyProtection="1">
      <alignment horizontal="left"/>
    </xf>
    <xf numFmtId="0" fontId="8" fillId="3" borderId="12" xfId="0" applyFont="1" applyFill="1" applyBorder="1" applyAlignment="1" applyProtection="1">
      <alignment horizontal="left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43" fontId="7" fillId="0" borderId="13" xfId="0" applyNumberFormat="1" applyFont="1" applyBorder="1" applyProtection="1"/>
    <xf numFmtId="0" fontId="7" fillId="0" borderId="25" xfId="0" applyFont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43" fontId="7" fillId="0" borderId="16" xfId="0" applyNumberFormat="1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28" xfId="0" applyFont="1" applyBorder="1" applyAlignment="1" applyProtection="1">
      <alignment horizontal="left"/>
    </xf>
    <xf numFmtId="43" fontId="1" fillId="0" borderId="19" xfId="0" applyNumberFormat="1" applyFont="1" applyBorder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28" xfId="0" applyFont="1" applyBorder="1" applyAlignment="1" applyProtection="1">
      <alignment horizontal="left"/>
    </xf>
    <xf numFmtId="43" fontId="4" fillId="0" borderId="19" xfId="0" applyNumberFormat="1" applyFont="1" applyBorder="1" applyProtection="1"/>
    <xf numFmtId="0" fontId="10" fillId="4" borderId="29" xfId="0" applyFont="1" applyFill="1" applyBorder="1" applyAlignment="1" applyProtection="1">
      <alignment vertical="center" wrapText="1"/>
    </xf>
    <xf numFmtId="0" fontId="10" fillId="4" borderId="30" xfId="0" applyFont="1" applyFill="1" applyBorder="1" applyAlignment="1" applyProtection="1">
      <alignment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43" fontId="10" fillId="3" borderId="21" xfId="1" applyFont="1" applyFill="1" applyBorder="1" applyAlignment="1" applyProtection="1">
      <alignment vertical="center" wrapText="1"/>
      <protection locked="0"/>
    </xf>
    <xf numFmtId="43" fontId="10" fillId="4" borderId="21" xfId="1" applyFont="1" applyFill="1" applyBorder="1" applyAlignment="1" applyProtection="1">
      <alignment vertical="center" wrapText="1"/>
    </xf>
    <xf numFmtId="43" fontId="10" fillId="4" borderId="21" xfId="1" applyFont="1" applyFill="1" applyBorder="1" applyProtection="1"/>
    <xf numFmtId="0" fontId="10" fillId="4" borderId="0" xfId="0" applyFont="1" applyFill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98423</xdr:colOff>
      <xdr:row>0</xdr:row>
      <xdr:rowOff>56515</xdr:rowOff>
    </xdr:from>
    <xdr:to>
      <xdr:col>1</xdr:col>
      <xdr:colOff>423332</xdr:colOff>
      <xdr:row>4</xdr:row>
      <xdr:rowOff>148801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23" y="56515"/>
          <a:ext cx="3677709" cy="997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33867</xdr:colOff>
      <xdr:row>4</xdr:row>
      <xdr:rowOff>194310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86667" cy="1082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1146335</xdr:colOff>
      <xdr:row>5</xdr:row>
      <xdr:rowOff>157068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99C98E-70D7-4153-A44E-77F13213C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10415" cy="11095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3310415</xdr:colOff>
      <xdr:row>5</xdr:row>
      <xdr:rowOff>157068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7DA4A8-0CDA-45DB-BA59-CE4681944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10415" cy="1109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opLeftCell="D16" zoomScale="90" zoomScaleNormal="90" zoomScaleSheetLayoutView="80" workbookViewId="0">
      <selection activeCell="J32" sqref="J32"/>
    </sheetView>
  </sheetViews>
  <sheetFormatPr defaultColWidth="32.42578125" defaultRowHeight="18" x14ac:dyDescent="0.25"/>
  <cols>
    <col min="1" max="1" width="50.28515625" style="8" customWidth="1"/>
    <col min="2" max="2" width="50" style="8" customWidth="1"/>
    <col min="3" max="3" width="12.5703125" style="8" customWidth="1"/>
    <col min="4" max="4" width="16.140625" style="8" customWidth="1"/>
    <col min="5" max="9" width="32.85546875" style="8" customWidth="1"/>
    <col min="10" max="10" width="43.28515625" style="8" customWidth="1"/>
    <col min="11" max="16384" width="32.42578125" style="8"/>
  </cols>
  <sheetData>
    <row r="1" spans="1:10" s="18" customFormat="1" x14ac:dyDescent="0.25">
      <c r="A1" s="17"/>
    </row>
    <row r="2" spans="1:10" s="18" customFormat="1" x14ac:dyDescent="0.25">
      <c r="A2" s="17"/>
      <c r="B2" s="50"/>
      <c r="C2" s="50"/>
      <c r="D2" s="50"/>
      <c r="E2" s="50"/>
    </row>
    <row r="3" spans="1:10" s="18" customFormat="1" x14ac:dyDescent="0.25">
      <c r="A3" s="17"/>
      <c r="B3" s="33"/>
      <c r="C3" s="33"/>
      <c r="D3" s="33"/>
      <c r="E3" s="33"/>
    </row>
    <row r="4" spans="1:10" s="18" customFormat="1" x14ac:dyDescent="0.25">
      <c r="A4" s="17"/>
      <c r="B4" s="33"/>
      <c r="C4" s="33"/>
      <c r="D4" s="33"/>
      <c r="E4" s="33"/>
    </row>
    <row r="5" spans="1:10" s="18" customFormat="1" x14ac:dyDescent="0.25">
      <c r="A5" s="17"/>
      <c r="B5" s="33"/>
      <c r="C5" s="33"/>
      <c r="D5" s="33"/>
      <c r="E5" s="33"/>
    </row>
    <row r="6" spans="1:10" s="18" customFormat="1" x14ac:dyDescent="0.25">
      <c r="A6" s="58" t="s">
        <v>63</v>
      </c>
      <c r="B6" s="58"/>
      <c r="C6" s="31"/>
      <c r="D6" s="31"/>
      <c r="E6" s="31"/>
    </row>
    <row r="7" spans="1:10" s="18" customFormat="1" x14ac:dyDescent="0.25">
      <c r="A7" s="59" t="s">
        <v>64</v>
      </c>
      <c r="B7" s="59"/>
      <c r="C7" s="31"/>
      <c r="D7" s="31"/>
      <c r="E7" s="31"/>
    </row>
    <row r="8" spans="1:10" s="18" customFormat="1" x14ac:dyDescent="0.25">
      <c r="A8" s="59" t="s">
        <v>65</v>
      </c>
      <c r="B8" s="59"/>
      <c r="C8" s="31"/>
      <c r="D8" s="31"/>
      <c r="E8" s="31"/>
    </row>
    <row r="9" spans="1:10" s="18" customFormat="1" ht="18.75" thickBot="1" x14ac:dyDescent="0.3">
      <c r="E9" s="51" t="s">
        <v>39</v>
      </c>
      <c r="F9" s="51"/>
      <c r="G9" s="51"/>
    </row>
    <row r="10" spans="1:10" ht="18.75" thickBot="1" x14ac:dyDescent="0.3">
      <c r="A10" s="53" t="s">
        <v>35</v>
      </c>
      <c r="B10" s="54"/>
      <c r="C10" s="54"/>
      <c r="D10" s="55"/>
      <c r="E10" s="53" t="s">
        <v>0</v>
      </c>
      <c r="F10" s="55"/>
      <c r="G10" s="46" t="s">
        <v>36</v>
      </c>
      <c r="H10" s="46" t="s">
        <v>30</v>
      </c>
      <c r="I10" s="56" t="s">
        <v>61</v>
      </c>
      <c r="J10" s="46" t="s">
        <v>37</v>
      </c>
    </row>
    <row r="11" spans="1:10" ht="36.75" thickBot="1" x14ac:dyDescent="0.3">
      <c r="A11" s="1" t="s">
        <v>1</v>
      </c>
      <c r="B11" s="23" t="s">
        <v>2</v>
      </c>
      <c r="C11" s="23" t="s">
        <v>3</v>
      </c>
      <c r="D11" s="23" t="s">
        <v>27</v>
      </c>
      <c r="E11" s="23" t="s">
        <v>28</v>
      </c>
      <c r="F11" s="23" t="s">
        <v>29</v>
      </c>
      <c r="G11" s="47"/>
      <c r="H11" s="47"/>
      <c r="I11" s="57"/>
      <c r="J11" s="47"/>
    </row>
    <row r="12" spans="1:10" x14ac:dyDescent="0.25">
      <c r="A12" s="48" t="s">
        <v>4</v>
      </c>
      <c r="B12" s="20" t="s">
        <v>5</v>
      </c>
      <c r="C12" s="21" t="s">
        <v>6</v>
      </c>
      <c r="D12" s="21">
        <v>22</v>
      </c>
      <c r="E12" s="34"/>
      <c r="F12" s="22">
        <f>D12*E12</f>
        <v>0</v>
      </c>
      <c r="G12" s="35"/>
      <c r="H12" s="5">
        <f>F12+G12</f>
        <v>0</v>
      </c>
      <c r="I12" s="5">
        <f>H12*15/100</f>
        <v>0</v>
      </c>
      <c r="J12" s="4">
        <f>(H12+I12)*12</f>
        <v>0</v>
      </c>
    </row>
    <row r="13" spans="1:10" x14ac:dyDescent="0.25">
      <c r="A13" s="48"/>
      <c r="B13" s="3" t="s">
        <v>7</v>
      </c>
      <c r="C13" s="32" t="s">
        <v>6</v>
      </c>
      <c r="D13" s="32">
        <v>10</v>
      </c>
      <c r="E13" s="34"/>
      <c r="F13" s="4">
        <f t="shared" ref="F13:F24" si="0">D13*E13</f>
        <v>0</v>
      </c>
      <c r="G13" s="35"/>
      <c r="H13" s="5">
        <f t="shared" ref="H13:H24" si="1">F13+G13</f>
        <v>0</v>
      </c>
      <c r="I13" s="5">
        <f t="shared" ref="I13:I24" si="2">H13*15/100</f>
        <v>0</v>
      </c>
      <c r="J13" s="4">
        <f t="shared" ref="J13:J24" si="3">(H13+I13)*12</f>
        <v>0</v>
      </c>
    </row>
    <row r="14" spans="1:10" x14ac:dyDescent="0.25">
      <c r="A14" s="48"/>
      <c r="B14" s="3" t="s">
        <v>8</v>
      </c>
      <c r="C14" s="32" t="s">
        <v>9</v>
      </c>
      <c r="D14" s="32">
        <v>1</v>
      </c>
      <c r="E14" s="34"/>
      <c r="F14" s="4">
        <f t="shared" si="0"/>
        <v>0</v>
      </c>
      <c r="G14" s="35"/>
      <c r="H14" s="5">
        <f t="shared" si="1"/>
        <v>0</v>
      </c>
      <c r="I14" s="5">
        <f t="shared" si="2"/>
        <v>0</v>
      </c>
      <c r="J14" s="4">
        <f t="shared" si="3"/>
        <v>0</v>
      </c>
    </row>
    <row r="15" spans="1:10" x14ac:dyDescent="0.25">
      <c r="A15" s="48"/>
      <c r="B15" s="3" t="s">
        <v>32</v>
      </c>
      <c r="C15" s="32" t="s">
        <v>9</v>
      </c>
      <c r="D15" s="32">
        <v>3</v>
      </c>
      <c r="E15" s="34"/>
      <c r="F15" s="4">
        <f t="shared" si="0"/>
        <v>0</v>
      </c>
      <c r="G15" s="35"/>
      <c r="H15" s="5">
        <f t="shared" si="1"/>
        <v>0</v>
      </c>
      <c r="I15" s="5">
        <f t="shared" si="2"/>
        <v>0</v>
      </c>
      <c r="J15" s="4">
        <f t="shared" si="3"/>
        <v>0</v>
      </c>
    </row>
    <row r="16" spans="1:10" x14ac:dyDescent="0.25">
      <c r="A16" s="48"/>
      <c r="B16" s="3" t="s">
        <v>10</v>
      </c>
      <c r="C16" s="32" t="s">
        <v>9</v>
      </c>
      <c r="D16" s="32">
        <v>1</v>
      </c>
      <c r="E16" s="34"/>
      <c r="F16" s="4">
        <f t="shared" si="0"/>
        <v>0</v>
      </c>
      <c r="G16" s="35"/>
      <c r="H16" s="5">
        <f t="shared" si="1"/>
        <v>0</v>
      </c>
      <c r="I16" s="5">
        <f t="shared" si="2"/>
        <v>0</v>
      </c>
      <c r="J16" s="4">
        <f t="shared" si="3"/>
        <v>0</v>
      </c>
    </row>
    <row r="17" spans="1:10" x14ac:dyDescent="0.25">
      <c r="A17" s="48"/>
      <c r="B17" s="3" t="s">
        <v>31</v>
      </c>
      <c r="C17" s="32" t="s">
        <v>9</v>
      </c>
      <c r="D17" s="32">
        <v>3</v>
      </c>
      <c r="E17" s="34"/>
      <c r="F17" s="4">
        <f t="shared" si="0"/>
        <v>0</v>
      </c>
      <c r="G17" s="35"/>
      <c r="H17" s="5">
        <f t="shared" si="1"/>
        <v>0</v>
      </c>
      <c r="I17" s="5">
        <f t="shared" si="2"/>
        <v>0</v>
      </c>
      <c r="J17" s="4">
        <f t="shared" si="3"/>
        <v>0</v>
      </c>
    </row>
    <row r="18" spans="1:10" ht="18.75" thickBot="1" x14ac:dyDescent="0.3">
      <c r="A18" s="49"/>
      <c r="B18" s="3" t="s">
        <v>11</v>
      </c>
      <c r="C18" s="32" t="s">
        <v>12</v>
      </c>
      <c r="D18" s="32">
        <v>1</v>
      </c>
      <c r="E18" s="34"/>
      <c r="F18" s="4">
        <f t="shared" si="0"/>
        <v>0</v>
      </c>
      <c r="G18" s="35"/>
      <c r="H18" s="5">
        <f t="shared" si="1"/>
        <v>0</v>
      </c>
      <c r="I18" s="5">
        <f t="shared" si="2"/>
        <v>0</v>
      </c>
      <c r="J18" s="4">
        <f t="shared" si="3"/>
        <v>0</v>
      </c>
    </row>
    <row r="19" spans="1:10" x14ac:dyDescent="0.25">
      <c r="A19" s="52" t="s">
        <v>13</v>
      </c>
      <c r="B19" s="3" t="s">
        <v>5</v>
      </c>
      <c r="C19" s="32" t="s">
        <v>6</v>
      </c>
      <c r="D19" s="32">
        <v>10</v>
      </c>
      <c r="E19" s="34"/>
      <c r="F19" s="4">
        <f t="shared" si="0"/>
        <v>0</v>
      </c>
      <c r="G19" s="35"/>
      <c r="H19" s="5">
        <f t="shared" si="1"/>
        <v>0</v>
      </c>
      <c r="I19" s="5">
        <f t="shared" si="2"/>
        <v>0</v>
      </c>
      <c r="J19" s="4">
        <f t="shared" si="3"/>
        <v>0</v>
      </c>
    </row>
    <row r="20" spans="1:10" x14ac:dyDescent="0.25">
      <c r="A20" s="48"/>
      <c r="B20" s="3" t="s">
        <v>14</v>
      </c>
      <c r="C20" s="32" t="s">
        <v>6</v>
      </c>
      <c r="D20" s="32">
        <v>7</v>
      </c>
      <c r="E20" s="34"/>
      <c r="F20" s="4">
        <f t="shared" si="0"/>
        <v>0</v>
      </c>
      <c r="G20" s="35"/>
      <c r="H20" s="5">
        <f t="shared" si="1"/>
        <v>0</v>
      </c>
      <c r="I20" s="5">
        <f t="shared" si="2"/>
        <v>0</v>
      </c>
      <c r="J20" s="4">
        <f t="shared" si="3"/>
        <v>0</v>
      </c>
    </row>
    <row r="21" spans="1:10" x14ac:dyDescent="0.25">
      <c r="A21" s="48"/>
      <c r="B21" s="3" t="s">
        <v>8</v>
      </c>
      <c r="C21" s="32" t="s">
        <v>9</v>
      </c>
      <c r="D21" s="32">
        <v>1</v>
      </c>
      <c r="E21" s="34"/>
      <c r="F21" s="4">
        <f t="shared" si="0"/>
        <v>0</v>
      </c>
      <c r="G21" s="35"/>
      <c r="H21" s="5">
        <f t="shared" si="1"/>
        <v>0</v>
      </c>
      <c r="I21" s="5">
        <f t="shared" si="2"/>
        <v>0</v>
      </c>
      <c r="J21" s="4">
        <f t="shared" si="3"/>
        <v>0</v>
      </c>
    </row>
    <row r="22" spans="1:10" x14ac:dyDescent="0.25">
      <c r="A22" s="48"/>
      <c r="B22" s="3" t="s">
        <v>33</v>
      </c>
      <c r="C22" s="32" t="s">
        <v>9</v>
      </c>
      <c r="D22" s="32">
        <v>2</v>
      </c>
      <c r="E22" s="34"/>
      <c r="F22" s="4">
        <f t="shared" si="0"/>
        <v>0</v>
      </c>
      <c r="G22" s="35"/>
      <c r="H22" s="5">
        <f t="shared" si="1"/>
        <v>0</v>
      </c>
      <c r="I22" s="5">
        <f t="shared" si="2"/>
        <v>0</v>
      </c>
      <c r="J22" s="4">
        <f t="shared" si="3"/>
        <v>0</v>
      </c>
    </row>
    <row r="23" spans="1:10" x14ac:dyDescent="0.25">
      <c r="A23" s="48"/>
      <c r="B23" s="3" t="s">
        <v>10</v>
      </c>
      <c r="C23" s="32" t="s">
        <v>9</v>
      </c>
      <c r="D23" s="32">
        <v>1</v>
      </c>
      <c r="E23" s="34"/>
      <c r="F23" s="4">
        <f t="shared" si="0"/>
        <v>0</v>
      </c>
      <c r="G23" s="35"/>
      <c r="H23" s="5">
        <f t="shared" si="1"/>
        <v>0</v>
      </c>
      <c r="I23" s="5">
        <f t="shared" si="2"/>
        <v>0</v>
      </c>
      <c r="J23" s="4">
        <f t="shared" si="3"/>
        <v>0</v>
      </c>
    </row>
    <row r="24" spans="1:10" ht="18.75" customHeight="1" x14ac:dyDescent="0.25">
      <c r="A24" s="48"/>
      <c r="B24" s="3" t="s">
        <v>31</v>
      </c>
      <c r="C24" s="32" t="s">
        <v>9</v>
      </c>
      <c r="D24" s="32">
        <v>3</v>
      </c>
      <c r="E24" s="34"/>
      <c r="F24" s="4">
        <f t="shared" si="0"/>
        <v>0</v>
      </c>
      <c r="G24" s="35"/>
      <c r="H24" s="5">
        <f t="shared" si="1"/>
        <v>0</v>
      </c>
      <c r="I24" s="5">
        <f t="shared" si="2"/>
        <v>0</v>
      </c>
      <c r="J24" s="4">
        <f t="shared" si="3"/>
        <v>0</v>
      </c>
    </row>
    <row r="25" spans="1:10" ht="27" customHeight="1" x14ac:dyDescent="0.25">
      <c r="A25" s="3" t="s">
        <v>34</v>
      </c>
      <c r="B25" s="42"/>
      <c r="C25" s="42"/>
      <c r="D25" s="42"/>
      <c r="E25" s="42"/>
      <c r="F25" s="42"/>
      <c r="G25" s="42"/>
      <c r="H25" s="42"/>
      <c r="I25" s="42"/>
      <c r="J25" s="5">
        <f>SUM(J12:J24)</f>
        <v>0</v>
      </c>
    </row>
    <row r="26" spans="1:10" ht="27" customHeight="1" x14ac:dyDescent="0.25">
      <c r="A26" s="6" t="s">
        <v>18</v>
      </c>
      <c r="B26" s="43"/>
      <c r="C26" s="43"/>
      <c r="D26" s="43"/>
      <c r="E26" s="43"/>
      <c r="F26" s="43"/>
      <c r="G26" s="43"/>
      <c r="H26" s="43"/>
      <c r="I26" s="43"/>
      <c r="J26" s="36">
        <v>0</v>
      </c>
    </row>
    <row r="27" spans="1:10" ht="27" customHeight="1" x14ac:dyDescent="0.25">
      <c r="A27" s="3" t="s">
        <v>19</v>
      </c>
      <c r="B27" s="42"/>
      <c r="C27" s="42"/>
      <c r="D27" s="42"/>
      <c r="E27" s="42"/>
      <c r="F27" s="42"/>
      <c r="G27" s="42"/>
      <c r="H27" s="42"/>
      <c r="I27" s="42"/>
      <c r="J27" s="9">
        <f>J25*J26+J25</f>
        <v>0</v>
      </c>
    </row>
    <row r="28" spans="1:10" ht="27" customHeight="1" x14ac:dyDescent="0.25">
      <c r="A28" s="6" t="s">
        <v>23</v>
      </c>
      <c r="B28" s="43"/>
      <c r="C28" s="43"/>
      <c r="D28" s="43"/>
      <c r="E28" s="43"/>
      <c r="F28" s="43"/>
      <c r="G28" s="43"/>
      <c r="H28" s="43"/>
      <c r="I28" s="43"/>
      <c r="J28" s="37">
        <v>0</v>
      </c>
    </row>
    <row r="29" spans="1:10" ht="27" customHeight="1" x14ac:dyDescent="0.25">
      <c r="A29" s="3" t="s">
        <v>20</v>
      </c>
      <c r="B29" s="42"/>
      <c r="C29" s="42"/>
      <c r="D29" s="42"/>
      <c r="E29" s="42"/>
      <c r="F29" s="42"/>
      <c r="G29" s="42"/>
      <c r="H29" s="42"/>
      <c r="I29" s="42"/>
      <c r="J29" s="9">
        <f>J27*J28+J27</f>
        <v>0</v>
      </c>
    </row>
    <row r="30" spans="1:10" ht="27" customHeight="1" x14ac:dyDescent="0.25">
      <c r="A30" s="6" t="s">
        <v>24</v>
      </c>
      <c r="B30" s="43"/>
      <c r="C30" s="43"/>
      <c r="D30" s="43"/>
      <c r="E30" s="43"/>
      <c r="F30" s="43"/>
      <c r="G30" s="43"/>
      <c r="H30" s="43"/>
      <c r="I30" s="43"/>
      <c r="J30" s="37">
        <v>0</v>
      </c>
    </row>
    <row r="31" spans="1:10" ht="27" customHeight="1" x14ac:dyDescent="0.25">
      <c r="A31" s="3" t="s">
        <v>21</v>
      </c>
      <c r="B31" s="42"/>
      <c r="C31" s="42"/>
      <c r="D31" s="42"/>
      <c r="E31" s="42"/>
      <c r="F31" s="42"/>
      <c r="G31" s="42"/>
      <c r="H31" s="42"/>
      <c r="I31" s="42"/>
      <c r="J31" s="9">
        <f>J29*J30+J29</f>
        <v>0</v>
      </c>
    </row>
    <row r="32" spans="1:10" ht="27" customHeight="1" x14ac:dyDescent="0.25">
      <c r="A32" s="6" t="s">
        <v>25</v>
      </c>
      <c r="B32" s="43"/>
      <c r="C32" s="43"/>
      <c r="D32" s="43"/>
      <c r="E32" s="43"/>
      <c r="F32" s="43"/>
      <c r="G32" s="43"/>
      <c r="H32" s="43"/>
      <c r="I32" s="43"/>
      <c r="J32" s="37">
        <v>0</v>
      </c>
    </row>
    <row r="33" spans="1:10" ht="27" customHeight="1" thickBot="1" x14ac:dyDescent="0.3">
      <c r="A33" s="7" t="s">
        <v>22</v>
      </c>
      <c r="B33" s="44"/>
      <c r="C33" s="44"/>
      <c r="D33" s="44"/>
      <c r="E33" s="44"/>
      <c r="F33" s="44"/>
      <c r="G33" s="44"/>
      <c r="H33" s="44"/>
      <c r="I33" s="44"/>
      <c r="J33" s="9">
        <f>J31*J32+J31</f>
        <v>0</v>
      </c>
    </row>
    <row r="34" spans="1:10" ht="28.5" customHeight="1" thickBot="1" x14ac:dyDescent="0.3">
      <c r="A34" s="10" t="s">
        <v>26</v>
      </c>
      <c r="B34" s="45"/>
      <c r="C34" s="45"/>
      <c r="D34" s="45"/>
      <c r="E34" s="45"/>
      <c r="F34" s="45"/>
      <c r="G34" s="45"/>
      <c r="H34" s="45"/>
      <c r="I34" s="45"/>
      <c r="J34" s="11">
        <f>J25+J27+J29+J31+J33</f>
        <v>0</v>
      </c>
    </row>
    <row r="36" spans="1:10" x14ac:dyDescent="0.25">
      <c r="B36" s="12" t="s">
        <v>58</v>
      </c>
    </row>
    <row r="37" spans="1:10" x14ac:dyDescent="0.25">
      <c r="A37" s="12" t="s">
        <v>58</v>
      </c>
      <c r="B37" s="12"/>
    </row>
    <row r="38" spans="1:10" x14ac:dyDescent="0.25">
      <c r="A38" s="12"/>
      <c r="B38" s="12" t="s">
        <v>57</v>
      </c>
    </row>
    <row r="39" spans="1:10" x14ac:dyDescent="0.25">
      <c r="A39" s="12" t="s">
        <v>57</v>
      </c>
    </row>
  </sheetData>
  <sheetProtection algorithmName="SHA-512" hashValue="0VvrLiHNev98S7aDUVVqLn+GX9QkW9h03iIpqeEJdfsyEikXNOgc+LqH3vILc1kVYhkRQWx8CUdCFjayilZFZA==" saltValue="bwahyXPxsOwQNHE2XLmcsw==" spinCount="100000" sheet="1" objects="1" scenarios="1"/>
  <mergeCells count="23">
    <mergeCell ref="J10:J11"/>
    <mergeCell ref="A12:A18"/>
    <mergeCell ref="B2:E2"/>
    <mergeCell ref="E9:G9"/>
    <mergeCell ref="A19:A24"/>
    <mergeCell ref="A10:D10"/>
    <mergeCell ref="E10:F10"/>
    <mergeCell ref="G10:G11"/>
    <mergeCell ref="I10:I11"/>
    <mergeCell ref="H10:H11"/>
    <mergeCell ref="A6:B6"/>
    <mergeCell ref="A7:B7"/>
    <mergeCell ref="A8:B8"/>
    <mergeCell ref="B33:I33"/>
    <mergeCell ref="B34:I34"/>
    <mergeCell ref="B30:I30"/>
    <mergeCell ref="B31:I31"/>
    <mergeCell ref="B32:I32"/>
    <mergeCell ref="B25:I25"/>
    <mergeCell ref="B27:I27"/>
    <mergeCell ref="B28:I28"/>
    <mergeCell ref="B29:I29"/>
    <mergeCell ref="B26:I26"/>
  </mergeCells>
  <phoneticPr fontId="2" type="noConversion"/>
  <pageMargins left="0.7" right="0.7" top="0.75" bottom="0.75" header="0.3" footer="0.3"/>
  <pageSetup paperSize="9" scale="35" orientation="landscape" r:id="rId1"/>
  <ignoredErrors>
    <ignoredError sqref="I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31"/>
  <sheetViews>
    <sheetView topLeftCell="B1" zoomScaleNormal="100" zoomScaleSheetLayoutView="70" workbookViewId="0">
      <selection activeCell="J25" sqref="J25"/>
    </sheetView>
  </sheetViews>
  <sheetFormatPr defaultColWidth="32.42578125" defaultRowHeight="18" x14ac:dyDescent="0.25"/>
  <cols>
    <col min="1" max="1" width="49.140625" style="8" customWidth="1"/>
    <col min="2" max="2" width="50" style="8" customWidth="1"/>
    <col min="3" max="3" width="12.5703125" style="8" customWidth="1"/>
    <col min="4" max="4" width="16.140625" style="8" customWidth="1"/>
    <col min="5" max="5" width="30.85546875" style="8" customWidth="1"/>
    <col min="6" max="9" width="32.85546875" style="8" customWidth="1"/>
    <col min="10" max="10" width="40.5703125" style="8" customWidth="1"/>
    <col min="11" max="16384" width="32.42578125" style="8"/>
  </cols>
  <sheetData>
    <row r="6" spans="1:10" x14ac:dyDescent="0.25">
      <c r="A6" s="60" t="s">
        <v>63</v>
      </c>
      <c r="B6" s="60"/>
    </row>
    <row r="7" spans="1:10" x14ac:dyDescent="0.25">
      <c r="A7" s="61" t="s">
        <v>64</v>
      </c>
      <c r="B7" s="61"/>
    </row>
    <row r="8" spans="1:10" x14ac:dyDescent="0.25">
      <c r="A8" s="59" t="s">
        <v>65</v>
      </c>
      <c r="B8" s="59"/>
      <c r="C8" s="18"/>
      <c r="D8" s="18"/>
      <c r="E8" s="18"/>
    </row>
    <row r="9" spans="1:10" ht="18.75" thickBot="1" x14ac:dyDescent="0.3">
      <c r="C9" s="62" t="s">
        <v>39</v>
      </c>
      <c r="D9" s="62"/>
      <c r="E9" s="62"/>
      <c r="F9" s="62"/>
    </row>
    <row r="10" spans="1:10" ht="18.75" thickBot="1" x14ac:dyDescent="0.3">
      <c r="A10" s="53" t="s">
        <v>40</v>
      </c>
      <c r="B10" s="54"/>
      <c r="C10" s="54"/>
      <c r="D10" s="55"/>
      <c r="E10" s="53" t="s">
        <v>0</v>
      </c>
      <c r="F10" s="55"/>
      <c r="G10" s="46" t="s">
        <v>36</v>
      </c>
      <c r="H10" s="46" t="s">
        <v>30</v>
      </c>
      <c r="I10" s="56" t="s">
        <v>61</v>
      </c>
      <c r="J10" s="46" t="s">
        <v>38</v>
      </c>
    </row>
    <row r="11" spans="1:10" ht="36.75" thickBot="1" x14ac:dyDescent="0.3">
      <c r="A11" s="1" t="s">
        <v>1</v>
      </c>
      <c r="B11" s="2" t="s">
        <v>2</v>
      </c>
      <c r="C11" s="2" t="s">
        <v>3</v>
      </c>
      <c r="D11" s="2" t="s">
        <v>27</v>
      </c>
      <c r="E11" s="2" t="s">
        <v>28</v>
      </c>
      <c r="F11" s="2" t="s">
        <v>29</v>
      </c>
      <c r="G11" s="47"/>
      <c r="H11" s="47"/>
      <c r="I11" s="57"/>
      <c r="J11" s="47"/>
    </row>
    <row r="12" spans="1:10" x14ac:dyDescent="0.25">
      <c r="A12" s="52" t="s">
        <v>4</v>
      </c>
      <c r="B12" s="3" t="s">
        <v>5</v>
      </c>
      <c r="C12" s="32" t="s">
        <v>6</v>
      </c>
      <c r="D12" s="32">
        <v>10</v>
      </c>
      <c r="E12" s="38"/>
      <c r="F12" s="4">
        <f>D12*E12</f>
        <v>0</v>
      </c>
      <c r="G12" s="35"/>
      <c r="H12" s="5">
        <f>F12+G12</f>
        <v>0</v>
      </c>
      <c r="I12" s="5">
        <f>H12*15/100</f>
        <v>0</v>
      </c>
      <c r="J12" s="4">
        <f>(H12+I12)*12</f>
        <v>0</v>
      </c>
    </row>
    <row r="13" spans="1:10" x14ac:dyDescent="0.25">
      <c r="A13" s="48"/>
      <c r="B13" s="3" t="s">
        <v>7</v>
      </c>
      <c r="C13" s="32" t="s">
        <v>6</v>
      </c>
      <c r="D13" s="32">
        <v>5</v>
      </c>
      <c r="E13" s="38"/>
      <c r="F13" s="4">
        <f t="shared" ref="F13:F16" si="0">D13*E13</f>
        <v>0</v>
      </c>
      <c r="G13" s="35"/>
      <c r="H13" s="5">
        <f t="shared" ref="H13:H16" si="1">F13+G13</f>
        <v>0</v>
      </c>
      <c r="I13" s="5">
        <f t="shared" ref="I13:I16" si="2">H13*15/100</f>
        <v>0</v>
      </c>
      <c r="J13" s="4">
        <f t="shared" ref="J13:J16" si="3">(H13+I13)*12</f>
        <v>0</v>
      </c>
    </row>
    <row r="14" spans="1:10" ht="18.75" thickBot="1" x14ac:dyDescent="0.3">
      <c r="A14" s="49"/>
      <c r="B14" s="14" t="s">
        <v>11</v>
      </c>
      <c r="C14" s="15" t="s">
        <v>12</v>
      </c>
      <c r="D14" s="15">
        <v>1</v>
      </c>
      <c r="E14" s="38"/>
      <c r="F14" s="4">
        <f t="shared" si="0"/>
        <v>0</v>
      </c>
      <c r="G14" s="35"/>
      <c r="H14" s="5">
        <f t="shared" si="1"/>
        <v>0</v>
      </c>
      <c r="I14" s="5">
        <f t="shared" si="2"/>
        <v>0</v>
      </c>
      <c r="J14" s="4">
        <f t="shared" si="3"/>
        <v>0</v>
      </c>
    </row>
    <row r="15" spans="1:10" x14ac:dyDescent="0.25">
      <c r="A15" s="52" t="s">
        <v>13</v>
      </c>
      <c r="B15" s="3" t="s">
        <v>5</v>
      </c>
      <c r="C15" s="32" t="s">
        <v>6</v>
      </c>
      <c r="D15" s="32">
        <v>4</v>
      </c>
      <c r="E15" s="38"/>
      <c r="F15" s="4">
        <f t="shared" si="0"/>
        <v>0</v>
      </c>
      <c r="G15" s="35"/>
      <c r="H15" s="5">
        <f t="shared" si="1"/>
        <v>0</v>
      </c>
      <c r="I15" s="5">
        <f t="shared" si="2"/>
        <v>0</v>
      </c>
      <c r="J15" s="4">
        <f t="shared" si="3"/>
        <v>0</v>
      </c>
    </row>
    <row r="16" spans="1:10" ht="31.5" customHeight="1" x14ac:dyDescent="0.25">
      <c r="A16" s="48"/>
      <c r="B16" s="3" t="s">
        <v>14</v>
      </c>
      <c r="C16" s="32" t="s">
        <v>6</v>
      </c>
      <c r="D16" s="32">
        <v>5</v>
      </c>
      <c r="E16" s="38"/>
      <c r="F16" s="4">
        <f t="shared" si="0"/>
        <v>0</v>
      </c>
      <c r="G16" s="35"/>
      <c r="H16" s="5">
        <f t="shared" si="1"/>
        <v>0</v>
      </c>
      <c r="I16" s="5">
        <f t="shared" si="2"/>
        <v>0</v>
      </c>
      <c r="J16" s="4">
        <f t="shared" si="3"/>
        <v>0</v>
      </c>
    </row>
    <row r="17" spans="1:10" ht="27" customHeight="1" x14ac:dyDescent="0.25">
      <c r="A17" s="3" t="s">
        <v>34</v>
      </c>
      <c r="B17" s="42"/>
      <c r="C17" s="42"/>
      <c r="D17" s="42"/>
      <c r="E17" s="42"/>
      <c r="F17" s="42"/>
      <c r="G17" s="42"/>
      <c r="H17" s="42"/>
      <c r="I17" s="42"/>
      <c r="J17" s="5">
        <f>SUM(J12:J16)</f>
        <v>0</v>
      </c>
    </row>
    <row r="18" spans="1:10" ht="34.5" customHeight="1" x14ac:dyDescent="0.25">
      <c r="A18" s="6" t="s">
        <v>18</v>
      </c>
      <c r="B18" s="43"/>
      <c r="C18" s="43"/>
      <c r="D18" s="43"/>
      <c r="E18" s="43"/>
      <c r="F18" s="43"/>
      <c r="G18" s="43"/>
      <c r="H18" s="43"/>
      <c r="I18" s="43"/>
      <c r="J18" s="36">
        <v>0</v>
      </c>
    </row>
    <row r="19" spans="1:10" ht="27" customHeight="1" x14ac:dyDescent="0.25">
      <c r="A19" s="3" t="s">
        <v>19</v>
      </c>
      <c r="B19" s="42"/>
      <c r="C19" s="42"/>
      <c r="D19" s="42"/>
      <c r="E19" s="42"/>
      <c r="F19" s="42"/>
      <c r="G19" s="42"/>
      <c r="H19" s="42"/>
      <c r="I19" s="42"/>
      <c r="J19" s="9">
        <f>J17*J18+J17</f>
        <v>0</v>
      </c>
    </row>
    <row r="20" spans="1:10" ht="27" customHeight="1" x14ac:dyDescent="0.25">
      <c r="A20" s="6" t="s">
        <v>23</v>
      </c>
      <c r="B20" s="43"/>
      <c r="C20" s="43"/>
      <c r="D20" s="43"/>
      <c r="E20" s="43"/>
      <c r="F20" s="43"/>
      <c r="G20" s="43"/>
      <c r="H20" s="43"/>
      <c r="I20" s="43"/>
      <c r="J20" s="37">
        <v>0</v>
      </c>
    </row>
    <row r="21" spans="1:10" ht="27" customHeight="1" x14ac:dyDescent="0.25">
      <c r="A21" s="3" t="s">
        <v>20</v>
      </c>
      <c r="B21" s="42"/>
      <c r="C21" s="42"/>
      <c r="D21" s="42"/>
      <c r="E21" s="42"/>
      <c r="F21" s="42"/>
      <c r="G21" s="42"/>
      <c r="H21" s="42"/>
      <c r="I21" s="42"/>
      <c r="J21" s="9">
        <f>J19*J20+J19</f>
        <v>0</v>
      </c>
    </row>
    <row r="22" spans="1:10" ht="22.5" customHeight="1" x14ac:dyDescent="0.25">
      <c r="A22" s="6" t="s">
        <v>24</v>
      </c>
      <c r="B22" s="43"/>
      <c r="C22" s="43"/>
      <c r="D22" s="43"/>
      <c r="E22" s="43"/>
      <c r="F22" s="43"/>
      <c r="G22" s="43"/>
      <c r="H22" s="43"/>
      <c r="I22" s="43"/>
      <c r="J22" s="37">
        <v>0</v>
      </c>
    </row>
    <row r="23" spans="1:10" ht="27" customHeight="1" x14ac:dyDescent="0.25">
      <c r="A23" s="3" t="s">
        <v>21</v>
      </c>
      <c r="B23" s="42"/>
      <c r="C23" s="42"/>
      <c r="D23" s="42"/>
      <c r="E23" s="42"/>
      <c r="F23" s="42"/>
      <c r="G23" s="42"/>
      <c r="H23" s="42"/>
      <c r="I23" s="42"/>
      <c r="J23" s="9">
        <f>J21*J22+J21</f>
        <v>0</v>
      </c>
    </row>
    <row r="24" spans="1:10" ht="22.5" customHeight="1" x14ac:dyDescent="0.25">
      <c r="A24" s="6" t="s">
        <v>25</v>
      </c>
      <c r="B24" s="43"/>
      <c r="C24" s="43"/>
      <c r="D24" s="43"/>
      <c r="E24" s="43"/>
      <c r="F24" s="43"/>
      <c r="G24" s="43"/>
      <c r="H24" s="43"/>
      <c r="I24" s="43"/>
      <c r="J24" s="37">
        <v>0</v>
      </c>
    </row>
    <row r="25" spans="1:10" ht="27" customHeight="1" thickBot="1" x14ac:dyDescent="0.3">
      <c r="A25" s="7" t="s">
        <v>22</v>
      </c>
      <c r="B25" s="44"/>
      <c r="C25" s="44"/>
      <c r="D25" s="44"/>
      <c r="E25" s="44"/>
      <c r="F25" s="44"/>
      <c r="G25" s="44"/>
      <c r="H25" s="44"/>
      <c r="I25" s="44"/>
      <c r="J25" s="9">
        <f>J23*J24+J23</f>
        <v>0</v>
      </c>
    </row>
    <row r="26" spans="1:10" ht="28.5" customHeight="1" thickBot="1" x14ac:dyDescent="0.3">
      <c r="A26" s="10" t="s">
        <v>26</v>
      </c>
      <c r="B26" s="45"/>
      <c r="C26" s="45"/>
      <c r="D26" s="45"/>
      <c r="E26" s="45"/>
      <c r="F26" s="45"/>
      <c r="G26" s="45"/>
      <c r="H26" s="45"/>
      <c r="I26" s="45"/>
      <c r="J26" s="11">
        <f>J17+J19+J21+J23+J25</f>
        <v>0</v>
      </c>
    </row>
    <row r="29" spans="1:10" x14ac:dyDescent="0.25">
      <c r="A29" s="12" t="s">
        <v>58</v>
      </c>
      <c r="B29" s="12"/>
    </row>
    <row r="30" spans="1:10" x14ac:dyDescent="0.25">
      <c r="A30" s="12"/>
      <c r="B30" s="12"/>
    </row>
    <row r="31" spans="1:10" x14ac:dyDescent="0.25">
      <c r="A31" s="12" t="s">
        <v>57</v>
      </c>
      <c r="B31" s="12"/>
    </row>
  </sheetData>
  <sheetProtection algorithmName="SHA-512" hashValue="H+AM/ltxxKgSIPonF5AzLGS2Ydo/uFEkdp+CnJIJ/yGiUXGj+DYbokCNNuBJGhzI4X+l72iV3tCWEma4p40o3g==" saltValue="9OlvcIiS+q9obZWnYv9yIA==" spinCount="100000" sheet="1" objects="1" scenarios="1"/>
  <mergeCells count="22">
    <mergeCell ref="B26:I26"/>
    <mergeCell ref="C9:F9"/>
    <mergeCell ref="B21:I21"/>
    <mergeCell ref="B22:I22"/>
    <mergeCell ref="B23:I23"/>
    <mergeCell ref="B24:I24"/>
    <mergeCell ref="B25:I25"/>
    <mergeCell ref="B19:I19"/>
    <mergeCell ref="B20:I20"/>
    <mergeCell ref="A15:A16"/>
    <mergeCell ref="B17:I17"/>
    <mergeCell ref="B18:I18"/>
    <mergeCell ref="A10:D10"/>
    <mergeCell ref="E10:F10"/>
    <mergeCell ref="G10:G11"/>
    <mergeCell ref="H10:H11"/>
    <mergeCell ref="I10:I11"/>
    <mergeCell ref="A6:B6"/>
    <mergeCell ref="A7:B7"/>
    <mergeCell ref="A8:B8"/>
    <mergeCell ref="J10:J11"/>
    <mergeCell ref="A12:A14"/>
  </mergeCells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J50"/>
  <sheetViews>
    <sheetView tabSelected="1" zoomScaleNormal="100" zoomScaleSheetLayoutView="80" workbookViewId="0">
      <selection activeCell="A24" sqref="A24:I24"/>
    </sheetView>
  </sheetViews>
  <sheetFormatPr defaultColWidth="32.42578125" defaultRowHeight="15" x14ac:dyDescent="0.2"/>
  <cols>
    <col min="1" max="1" width="32.42578125" style="69"/>
    <col min="2" max="2" width="23.28515625" style="69" customWidth="1"/>
    <col min="3" max="3" width="30.85546875" style="69" customWidth="1"/>
    <col min="4" max="4" width="12.85546875" style="69" hidden="1" customWidth="1"/>
    <col min="5" max="5" width="20.5703125" style="69" customWidth="1"/>
    <col min="6" max="6" width="19.5703125" style="69" customWidth="1"/>
    <col min="7" max="7" width="18.5703125" style="69" customWidth="1"/>
    <col min="8" max="8" width="15.7109375" style="69" customWidth="1"/>
    <col min="9" max="9" width="20.7109375" style="69" customWidth="1"/>
    <col min="10" max="16384" width="32.42578125" style="69"/>
  </cols>
  <sheetData>
    <row r="7" spans="1:10" s="64" customFormat="1" ht="18" x14ac:dyDescent="0.25">
      <c r="A7" s="58" t="s">
        <v>63</v>
      </c>
      <c r="B7" s="58"/>
      <c r="C7" s="58"/>
      <c r="D7" s="58"/>
      <c r="E7" s="58"/>
    </row>
    <row r="8" spans="1:10" s="64" customFormat="1" ht="18" x14ac:dyDescent="0.25">
      <c r="A8" s="63" t="s">
        <v>64</v>
      </c>
      <c r="B8" s="63"/>
      <c r="C8" s="63"/>
      <c r="D8" s="63"/>
      <c r="E8" s="63"/>
    </row>
    <row r="9" spans="1:10" s="64" customFormat="1" ht="18" x14ac:dyDescent="0.25">
      <c r="A9" s="63" t="s">
        <v>65</v>
      </c>
      <c r="B9" s="63"/>
      <c r="C9" s="63"/>
      <c r="D9" s="63"/>
      <c r="E9" s="63"/>
    </row>
    <row r="10" spans="1:10" s="64" customFormat="1" ht="15.75" x14ac:dyDescent="0.25">
      <c r="C10" s="65" t="s">
        <v>39</v>
      </c>
      <c r="D10" s="65"/>
      <c r="E10" s="65"/>
      <c r="F10" s="65"/>
      <c r="G10" s="65"/>
      <c r="H10" s="65"/>
    </row>
    <row r="11" spans="1:10" ht="16.5" thickBot="1" x14ac:dyDescent="0.25">
      <c r="A11" s="66" t="s">
        <v>15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24.75" customHeight="1" thickBot="1" x14ac:dyDescent="0.25">
      <c r="A12" s="70" t="s">
        <v>35</v>
      </c>
      <c r="B12" s="71"/>
      <c r="C12" s="71"/>
      <c r="D12" s="71"/>
      <c r="E12" s="71"/>
      <c r="F12" s="71"/>
      <c r="G12" s="71"/>
      <c r="H12" s="71"/>
      <c r="I12" s="71"/>
      <c r="J12" s="72"/>
    </row>
    <row r="13" spans="1:10" ht="43.5" customHeight="1" thickBot="1" x14ac:dyDescent="0.25">
      <c r="A13" s="73" t="s">
        <v>2</v>
      </c>
      <c r="B13" s="74"/>
      <c r="C13" s="75" t="s">
        <v>27</v>
      </c>
      <c r="D13" s="75"/>
      <c r="E13" s="76" t="s">
        <v>41</v>
      </c>
      <c r="F13" s="76" t="s">
        <v>43</v>
      </c>
      <c r="G13" s="76" t="s">
        <v>42</v>
      </c>
      <c r="H13" s="76" t="s">
        <v>44</v>
      </c>
      <c r="I13" s="76" t="s">
        <v>62</v>
      </c>
      <c r="J13" s="77" t="s">
        <v>45</v>
      </c>
    </row>
    <row r="14" spans="1:10" x14ac:dyDescent="0.2">
      <c r="A14" s="78" t="s">
        <v>16</v>
      </c>
      <c r="B14" s="78"/>
      <c r="C14" s="79">
        <v>1</v>
      </c>
      <c r="D14" s="79"/>
      <c r="E14" s="39"/>
      <c r="F14" s="80">
        <f>E14*C14</f>
        <v>0</v>
      </c>
      <c r="G14" s="39"/>
      <c r="H14" s="80">
        <f>F14+G14</f>
        <v>0</v>
      </c>
      <c r="I14" s="80">
        <f>H14*15/100</f>
        <v>0</v>
      </c>
      <c r="J14" s="81">
        <f>(H14+I14)*12</f>
        <v>0</v>
      </c>
    </row>
    <row r="15" spans="1:10" x14ac:dyDescent="0.2">
      <c r="A15" s="82" t="s">
        <v>17</v>
      </c>
      <c r="B15" s="83"/>
      <c r="C15" s="84">
        <v>3</v>
      </c>
      <c r="D15" s="84"/>
      <c r="E15" s="39"/>
      <c r="F15" s="80">
        <f>E15*C15</f>
        <v>0</v>
      </c>
      <c r="G15" s="39"/>
      <c r="H15" s="80">
        <f>F15+G15</f>
        <v>0</v>
      </c>
      <c r="I15" s="80">
        <f>H15*15/100</f>
        <v>0</v>
      </c>
      <c r="J15" s="81">
        <f>(H15+I15)*12</f>
        <v>0</v>
      </c>
    </row>
    <row r="16" spans="1:10" s="88" customFormat="1" x14ac:dyDescent="0.2">
      <c r="A16" s="85" t="s">
        <v>59</v>
      </c>
      <c r="B16" s="86"/>
      <c r="C16" s="87">
        <v>13</v>
      </c>
      <c r="D16" s="87"/>
      <c r="E16" s="39"/>
      <c r="F16" s="80">
        <f>E16*C16</f>
        <v>0</v>
      </c>
      <c r="G16" s="39"/>
      <c r="H16" s="80">
        <f>F16+G16</f>
        <v>0</v>
      </c>
      <c r="I16" s="80">
        <f>H16*15/100</f>
        <v>0</v>
      </c>
      <c r="J16" s="81">
        <f>(H16+I16)*12</f>
        <v>0</v>
      </c>
    </row>
    <row r="17" spans="1:10" ht="15.75" x14ac:dyDescent="0.2">
      <c r="A17" s="89" t="s">
        <v>34</v>
      </c>
      <c r="B17" s="89"/>
      <c r="C17" s="89"/>
      <c r="D17" s="89"/>
      <c r="E17" s="89"/>
      <c r="F17" s="89"/>
      <c r="G17" s="89"/>
      <c r="H17" s="89"/>
      <c r="I17" s="89"/>
      <c r="J17" s="90">
        <f>SUM(J14:J16)</f>
        <v>0</v>
      </c>
    </row>
    <row r="18" spans="1:10" x14ac:dyDescent="0.2">
      <c r="A18" s="91" t="s">
        <v>18</v>
      </c>
      <c r="B18" s="92"/>
      <c r="C18" s="92"/>
      <c r="D18" s="92"/>
      <c r="E18" s="92"/>
      <c r="F18" s="92"/>
      <c r="G18" s="92"/>
      <c r="H18" s="92"/>
      <c r="I18" s="93"/>
      <c r="J18" s="40"/>
    </row>
    <row r="19" spans="1:10" ht="15.75" x14ac:dyDescent="0.25">
      <c r="A19" s="94" t="s">
        <v>19</v>
      </c>
      <c r="B19" s="95"/>
      <c r="C19" s="95"/>
      <c r="D19" s="95"/>
      <c r="E19" s="95"/>
      <c r="F19" s="95"/>
      <c r="G19" s="95"/>
      <c r="H19" s="95"/>
      <c r="I19" s="96"/>
      <c r="J19" s="97">
        <f>J17*J18+J17</f>
        <v>0</v>
      </c>
    </row>
    <row r="20" spans="1:10" x14ac:dyDescent="0.2">
      <c r="A20" s="91" t="s">
        <v>23</v>
      </c>
      <c r="B20" s="92"/>
      <c r="C20" s="92"/>
      <c r="D20" s="92"/>
      <c r="E20" s="92"/>
      <c r="F20" s="92"/>
      <c r="G20" s="92"/>
      <c r="H20" s="92"/>
      <c r="I20" s="93"/>
      <c r="J20" s="41"/>
    </row>
    <row r="21" spans="1:10" ht="15.75" x14ac:dyDescent="0.25">
      <c r="A21" s="94" t="s">
        <v>20</v>
      </c>
      <c r="B21" s="95"/>
      <c r="C21" s="95"/>
      <c r="D21" s="95"/>
      <c r="E21" s="95"/>
      <c r="F21" s="95"/>
      <c r="G21" s="95"/>
      <c r="H21" s="95"/>
      <c r="I21" s="96"/>
      <c r="J21" s="97">
        <f>J19*J20+J19</f>
        <v>0</v>
      </c>
    </row>
    <row r="22" spans="1:10" x14ac:dyDescent="0.2">
      <c r="A22" s="91" t="s">
        <v>24</v>
      </c>
      <c r="B22" s="92"/>
      <c r="C22" s="92"/>
      <c r="D22" s="92"/>
      <c r="E22" s="92"/>
      <c r="F22" s="92"/>
      <c r="G22" s="92"/>
      <c r="H22" s="92"/>
      <c r="I22" s="93"/>
      <c r="J22" s="40"/>
    </row>
    <row r="23" spans="1:10" ht="15.75" x14ac:dyDescent="0.25">
      <c r="A23" s="94" t="s">
        <v>21</v>
      </c>
      <c r="B23" s="95"/>
      <c r="C23" s="95"/>
      <c r="D23" s="95"/>
      <c r="E23" s="95"/>
      <c r="F23" s="95"/>
      <c r="G23" s="95"/>
      <c r="H23" s="95"/>
      <c r="I23" s="96"/>
      <c r="J23" s="97">
        <f>J21*J22+J21</f>
        <v>0</v>
      </c>
    </row>
    <row r="24" spans="1:10" x14ac:dyDescent="0.2">
      <c r="A24" s="91" t="s">
        <v>25</v>
      </c>
      <c r="B24" s="92"/>
      <c r="C24" s="92"/>
      <c r="D24" s="92"/>
      <c r="E24" s="92"/>
      <c r="F24" s="92"/>
      <c r="G24" s="92"/>
      <c r="H24" s="92"/>
      <c r="I24" s="93"/>
      <c r="J24" s="40"/>
    </row>
    <row r="25" spans="1:10" ht="16.5" thickBot="1" x14ac:dyDescent="0.3">
      <c r="A25" s="98" t="s">
        <v>22</v>
      </c>
      <c r="B25" s="99"/>
      <c r="C25" s="99"/>
      <c r="D25" s="99"/>
      <c r="E25" s="99"/>
      <c r="F25" s="99"/>
      <c r="G25" s="99"/>
      <c r="H25" s="99"/>
      <c r="I25" s="100"/>
      <c r="J25" s="101">
        <f>J23*J24+J23</f>
        <v>0</v>
      </c>
    </row>
    <row r="26" spans="1:10" ht="21" thickBot="1" x14ac:dyDescent="0.35">
      <c r="A26" s="102" t="s">
        <v>48</v>
      </c>
      <c r="B26" s="103"/>
      <c r="C26" s="103"/>
      <c r="D26" s="103"/>
      <c r="E26" s="103"/>
      <c r="F26" s="103"/>
      <c r="G26" s="103"/>
      <c r="H26" s="103"/>
      <c r="I26" s="104"/>
      <c r="J26" s="105">
        <f>+J17+J19+J21+J23+J25</f>
        <v>0</v>
      </c>
    </row>
    <row r="28" spans="1:10" ht="15.75" thickBot="1" x14ac:dyDescent="0.25"/>
    <row r="29" spans="1:10" ht="16.5" thickBot="1" x14ac:dyDescent="0.25">
      <c r="A29" s="70" t="s">
        <v>47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48" thickBot="1" x14ac:dyDescent="0.25">
      <c r="A30" s="106" t="s">
        <v>2</v>
      </c>
      <c r="B30" s="107"/>
      <c r="C30" s="108" t="s">
        <v>27</v>
      </c>
      <c r="D30" s="108"/>
      <c r="E30" s="109" t="s">
        <v>41</v>
      </c>
      <c r="F30" s="109" t="s">
        <v>43</v>
      </c>
      <c r="G30" s="109" t="s">
        <v>42</v>
      </c>
      <c r="H30" s="109" t="s">
        <v>44</v>
      </c>
      <c r="I30" s="109" t="s">
        <v>46</v>
      </c>
      <c r="J30" s="110" t="s">
        <v>45</v>
      </c>
    </row>
    <row r="31" spans="1:10" x14ac:dyDescent="0.2">
      <c r="A31" s="78" t="s">
        <v>16</v>
      </c>
      <c r="B31" s="78"/>
      <c r="C31" s="79">
        <v>1</v>
      </c>
      <c r="D31" s="79"/>
      <c r="E31" s="39"/>
      <c r="F31" s="80">
        <f>E31*C31</f>
        <v>0</v>
      </c>
      <c r="G31" s="39"/>
      <c r="H31" s="80">
        <f>F31+G31</f>
        <v>0</v>
      </c>
      <c r="I31" s="80">
        <f>H31*15/100</f>
        <v>0</v>
      </c>
      <c r="J31" s="81">
        <f>(H31+I31)*12</f>
        <v>0</v>
      </c>
    </row>
    <row r="32" spans="1:10" s="121" customFormat="1" x14ac:dyDescent="0.2">
      <c r="A32" s="115" t="s">
        <v>60</v>
      </c>
      <c r="B32" s="116"/>
      <c r="C32" s="117">
        <v>9</v>
      </c>
      <c r="D32" s="117"/>
      <c r="E32" s="118"/>
      <c r="F32" s="119">
        <f>E32*C32</f>
        <v>0</v>
      </c>
      <c r="G32" s="118"/>
      <c r="H32" s="119">
        <f>F32+G32</f>
        <v>0</v>
      </c>
      <c r="I32" s="119">
        <f>H32*15/100</f>
        <v>0</v>
      </c>
      <c r="J32" s="120">
        <f>(H32+I32)*12</f>
        <v>0</v>
      </c>
    </row>
    <row r="33" spans="1:10" x14ac:dyDescent="0.2">
      <c r="A33" s="82" t="s">
        <v>17</v>
      </c>
      <c r="B33" s="83"/>
      <c r="C33" s="84">
        <v>1</v>
      </c>
      <c r="D33" s="84"/>
      <c r="E33" s="39"/>
      <c r="F33" s="80">
        <f>E33*C33</f>
        <v>0</v>
      </c>
      <c r="G33" s="39"/>
      <c r="H33" s="80">
        <f>F33+G33</f>
        <v>0</v>
      </c>
      <c r="I33" s="80">
        <f>H33*15/100</f>
        <v>0</v>
      </c>
      <c r="J33" s="81">
        <f>(H33+I33)*12</f>
        <v>0</v>
      </c>
    </row>
    <row r="34" spans="1:10" ht="15.75" x14ac:dyDescent="0.2">
      <c r="A34" s="89" t="s">
        <v>34</v>
      </c>
      <c r="B34" s="89"/>
      <c r="C34" s="89"/>
      <c r="D34" s="89"/>
      <c r="E34" s="89"/>
      <c r="F34" s="89"/>
      <c r="G34" s="89"/>
      <c r="H34" s="89"/>
      <c r="I34" s="89"/>
      <c r="J34" s="90">
        <f>SUM(J31:J33)</f>
        <v>0</v>
      </c>
    </row>
    <row r="35" spans="1:10" x14ac:dyDescent="0.2">
      <c r="A35" s="91" t="s">
        <v>18</v>
      </c>
      <c r="B35" s="92"/>
      <c r="C35" s="92"/>
      <c r="D35" s="92"/>
      <c r="E35" s="92"/>
      <c r="F35" s="92"/>
      <c r="G35" s="92"/>
      <c r="H35" s="92"/>
      <c r="I35" s="93"/>
      <c r="J35" s="40">
        <v>0</v>
      </c>
    </row>
    <row r="36" spans="1:10" ht="15.75" x14ac:dyDescent="0.25">
      <c r="A36" s="94" t="s">
        <v>19</v>
      </c>
      <c r="B36" s="95"/>
      <c r="C36" s="95"/>
      <c r="D36" s="95"/>
      <c r="E36" s="95"/>
      <c r="F36" s="95"/>
      <c r="G36" s="95"/>
      <c r="H36" s="95"/>
      <c r="I36" s="96"/>
      <c r="J36" s="97">
        <f>J34*J35+J34</f>
        <v>0</v>
      </c>
    </row>
    <row r="37" spans="1:10" x14ac:dyDescent="0.2">
      <c r="A37" s="91" t="s">
        <v>23</v>
      </c>
      <c r="B37" s="92"/>
      <c r="C37" s="92"/>
      <c r="D37" s="92"/>
      <c r="E37" s="92"/>
      <c r="F37" s="92"/>
      <c r="G37" s="92"/>
      <c r="H37" s="92"/>
      <c r="I37" s="93"/>
      <c r="J37" s="41">
        <v>0</v>
      </c>
    </row>
    <row r="38" spans="1:10" ht="15.75" x14ac:dyDescent="0.25">
      <c r="A38" s="94" t="s">
        <v>20</v>
      </c>
      <c r="B38" s="95"/>
      <c r="C38" s="95"/>
      <c r="D38" s="95"/>
      <c r="E38" s="95"/>
      <c r="F38" s="95"/>
      <c r="G38" s="95"/>
      <c r="H38" s="95"/>
      <c r="I38" s="96"/>
      <c r="J38" s="97">
        <f>J36*J37+J36</f>
        <v>0</v>
      </c>
    </row>
    <row r="39" spans="1:10" x14ac:dyDescent="0.2">
      <c r="A39" s="91" t="s">
        <v>24</v>
      </c>
      <c r="B39" s="92"/>
      <c r="C39" s="92"/>
      <c r="D39" s="92"/>
      <c r="E39" s="92"/>
      <c r="F39" s="92"/>
      <c r="G39" s="92"/>
      <c r="H39" s="92"/>
      <c r="I39" s="93"/>
      <c r="J39" s="40">
        <v>0</v>
      </c>
    </row>
    <row r="40" spans="1:10" ht="15.75" x14ac:dyDescent="0.25">
      <c r="A40" s="94" t="s">
        <v>21</v>
      </c>
      <c r="B40" s="95"/>
      <c r="C40" s="95"/>
      <c r="D40" s="95"/>
      <c r="E40" s="95"/>
      <c r="F40" s="95"/>
      <c r="G40" s="95"/>
      <c r="H40" s="95"/>
      <c r="I40" s="96"/>
      <c r="J40" s="97">
        <f>J38*J39+J38</f>
        <v>0</v>
      </c>
    </row>
    <row r="41" spans="1:10" x14ac:dyDescent="0.2">
      <c r="A41" s="91" t="s">
        <v>25</v>
      </c>
      <c r="B41" s="92"/>
      <c r="C41" s="92"/>
      <c r="D41" s="92"/>
      <c r="E41" s="92"/>
      <c r="F41" s="92"/>
      <c r="G41" s="92"/>
      <c r="H41" s="92"/>
      <c r="I41" s="93"/>
      <c r="J41" s="40">
        <v>0</v>
      </c>
    </row>
    <row r="42" spans="1:10" ht="16.5" thickBot="1" x14ac:dyDescent="0.3">
      <c r="A42" s="98" t="s">
        <v>22</v>
      </c>
      <c r="B42" s="99"/>
      <c r="C42" s="99"/>
      <c r="D42" s="99"/>
      <c r="E42" s="99"/>
      <c r="F42" s="99"/>
      <c r="G42" s="99"/>
      <c r="H42" s="99"/>
      <c r="I42" s="100"/>
      <c r="J42" s="101">
        <f>J40*J41+J40</f>
        <v>0</v>
      </c>
    </row>
    <row r="43" spans="1:10" ht="21" thickBot="1" x14ac:dyDescent="0.35">
      <c r="A43" s="102" t="s">
        <v>49</v>
      </c>
      <c r="B43" s="103"/>
      <c r="C43" s="103"/>
      <c r="D43" s="103"/>
      <c r="E43" s="103"/>
      <c r="F43" s="103"/>
      <c r="G43" s="103"/>
      <c r="H43" s="103"/>
      <c r="I43" s="104"/>
      <c r="J43" s="105">
        <f>+J34+J36+J38+J40+J42</f>
        <v>0</v>
      </c>
    </row>
    <row r="44" spans="1:10" ht="15.75" thickBot="1" x14ac:dyDescent="0.25"/>
    <row r="45" spans="1:10" ht="24" thickBot="1" x14ac:dyDescent="0.4">
      <c r="A45" s="111" t="s">
        <v>56</v>
      </c>
      <c r="B45" s="112"/>
      <c r="C45" s="112"/>
      <c r="D45" s="112"/>
      <c r="E45" s="112"/>
      <c r="F45" s="112"/>
      <c r="G45" s="112"/>
      <c r="H45" s="112"/>
      <c r="I45" s="113"/>
      <c r="J45" s="114">
        <f>J26+J43</f>
        <v>0</v>
      </c>
    </row>
    <row r="48" spans="1:10" x14ac:dyDescent="0.2">
      <c r="A48" s="69" t="s">
        <v>58</v>
      </c>
    </row>
    <row r="50" spans="1:1" x14ac:dyDescent="0.2">
      <c r="A50" s="69" t="s">
        <v>57</v>
      </c>
    </row>
  </sheetData>
  <sheetProtection algorithmName="SHA-512" hashValue="Ci6utFmlpQarECIurKGzSkFLesb/EyX5El4SmTWL2+6p5o2v62JO74Nj1WGlvVDqF8cuTbvcoWDnYuHZ7q/SIw==" saltValue="8cYr1bgpDKTXto/VVt28Dg==" spinCount="100000" sheet="1" objects="1" scenarios="1"/>
  <mergeCells count="40">
    <mergeCell ref="A45:I45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A30:B30"/>
    <mergeCell ref="C30:D30"/>
    <mergeCell ref="A31:B31"/>
    <mergeCell ref="C31:D31"/>
    <mergeCell ref="A33:B33"/>
    <mergeCell ref="C33:D33"/>
    <mergeCell ref="A29:J29"/>
    <mergeCell ref="A24:I24"/>
    <mergeCell ref="A19:I19"/>
    <mergeCell ref="A21:I21"/>
    <mergeCell ref="A23:I23"/>
    <mergeCell ref="A20:I20"/>
    <mergeCell ref="A22:I22"/>
    <mergeCell ref="A25:I25"/>
    <mergeCell ref="A26:I26"/>
    <mergeCell ref="C14:D14"/>
    <mergeCell ref="A18:I18"/>
    <mergeCell ref="A17:I17"/>
    <mergeCell ref="A7:E7"/>
    <mergeCell ref="A8:E8"/>
    <mergeCell ref="A9:E9"/>
    <mergeCell ref="C10:H10"/>
    <mergeCell ref="C15:D15"/>
    <mergeCell ref="A12:J12"/>
    <mergeCell ref="A15:B15"/>
    <mergeCell ref="A11:J11"/>
    <mergeCell ref="A13:B13"/>
    <mergeCell ref="C13:D13"/>
    <mergeCell ref="A14:B14"/>
  </mergeCells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I22"/>
  <sheetViews>
    <sheetView zoomScaleNormal="100" zoomScaleSheetLayoutView="100" workbookViewId="0">
      <selection activeCell="A7" sqref="A7:B7"/>
    </sheetView>
  </sheetViews>
  <sheetFormatPr defaultColWidth="9.140625" defaultRowHeight="15" x14ac:dyDescent="0.2"/>
  <cols>
    <col min="1" max="1" width="86.7109375" style="12" customWidth="1"/>
    <col min="2" max="2" width="82.5703125" style="12" customWidth="1"/>
    <col min="3" max="16384" width="9.140625" style="12"/>
  </cols>
  <sheetData>
    <row r="7" spans="1:9" ht="18" x14ac:dyDescent="0.25">
      <c r="A7" s="60" t="s">
        <v>63</v>
      </c>
      <c r="B7" s="60"/>
    </row>
    <row r="8" spans="1:9" ht="18" x14ac:dyDescent="0.25">
      <c r="A8" s="61" t="s">
        <v>64</v>
      </c>
      <c r="B8" s="61"/>
    </row>
    <row r="9" spans="1:9" s="24" customFormat="1" ht="18" x14ac:dyDescent="0.25">
      <c r="A9" s="59" t="s">
        <v>65</v>
      </c>
      <c r="B9" s="59"/>
    </row>
    <row r="10" spans="1:9" s="24" customFormat="1" ht="18" x14ac:dyDescent="0.25">
      <c r="A10" s="19"/>
      <c r="B10" s="19"/>
    </row>
    <row r="11" spans="1:9" s="24" customFormat="1" ht="18" x14ac:dyDescent="0.25">
      <c r="A11" s="19"/>
      <c r="B11" s="19"/>
    </row>
    <row r="12" spans="1:9" ht="15.75" x14ac:dyDescent="0.2">
      <c r="A12" s="16" t="s">
        <v>53</v>
      </c>
      <c r="B12" s="16"/>
      <c r="C12" s="16"/>
      <c r="D12" s="16"/>
      <c r="E12" s="16"/>
      <c r="F12" s="16"/>
      <c r="G12" s="16"/>
      <c r="H12" s="16"/>
      <c r="I12" s="16"/>
    </row>
    <row r="13" spans="1:9" ht="16.5" thickBot="1" x14ac:dyDescent="0.3">
      <c r="A13" s="16" t="s">
        <v>54</v>
      </c>
      <c r="B13" s="16"/>
      <c r="C13" s="16"/>
      <c r="D13" s="16"/>
      <c r="E13" s="16"/>
      <c r="F13" s="16"/>
      <c r="G13" s="16"/>
      <c r="H13" s="16"/>
      <c r="I13" s="13"/>
    </row>
    <row r="14" spans="1:9" ht="16.5" thickBot="1" x14ac:dyDescent="0.3">
      <c r="A14" s="25" t="s">
        <v>50</v>
      </c>
      <c r="B14" s="26">
        <f>'SBD 3,1 Head Office'!J34</f>
        <v>0</v>
      </c>
    </row>
    <row r="15" spans="1:9" ht="16.5" thickBot="1" x14ac:dyDescent="0.3">
      <c r="A15" s="27" t="s">
        <v>51</v>
      </c>
      <c r="B15" s="28">
        <f>'SBD 3,1 Trevenna'!J26</f>
        <v>0</v>
      </c>
    </row>
    <row r="16" spans="1:9" ht="16.5" thickBot="1" x14ac:dyDescent="0.3">
      <c r="A16" s="27" t="s">
        <v>55</v>
      </c>
      <c r="B16" s="28">
        <f>'SBD 3,1 Tools'!J45</f>
        <v>0</v>
      </c>
    </row>
    <row r="17" spans="1:2" ht="16.5" thickBot="1" x14ac:dyDescent="0.3">
      <c r="A17" s="29" t="s">
        <v>52</v>
      </c>
      <c r="B17" s="30">
        <f>SUM(B14:B16)</f>
        <v>0</v>
      </c>
    </row>
    <row r="20" spans="1:2" x14ac:dyDescent="0.2">
      <c r="A20" s="12" t="s">
        <v>58</v>
      </c>
    </row>
    <row r="22" spans="1:2" x14ac:dyDescent="0.2">
      <c r="A22" s="12" t="s">
        <v>57</v>
      </c>
    </row>
  </sheetData>
  <sheetProtection algorithmName="SHA-512" hashValue="ffp1RFFQeIgMltzQ1XfOelbEyOYNdRJRv6kAfuIcgVPgM/tblLEUwigNYEteQedQBsMY2wRLO+/XTET2gMd2sg==" saltValue="M8Lob/gKAoeWaTzyfIXOFA==" spinCount="100000" sheet="1" objects="1" scenarios="1"/>
  <mergeCells count="3">
    <mergeCell ref="A7:B7"/>
    <mergeCell ref="A8:B8"/>
    <mergeCell ref="A9:B9"/>
  </mergeCells>
  <phoneticPr fontId="2" type="noConversion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SBD 3,1 Head Office</vt:lpstr>
      <vt:lpstr>SBD 3,1 Trevenna</vt:lpstr>
      <vt:lpstr>SBD 3,1 Tools</vt:lpstr>
      <vt:lpstr>GRAND TOTAL</vt:lpstr>
    </vt:vector>
  </TitlesOfParts>
  <Company>GPAA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2022-07-04T19:30:04Z</cp:lastPrinted>
  <dcterms:created xsi:type="dcterms:W3CDTF">2022-05-03T07:54:28Z</dcterms:created>
  <dcterms:modified xsi:type="dcterms:W3CDTF">2022-07-15T08:06:21Z</dcterms:modified>
</cp:coreProperties>
</file>